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Документация\5. Муниципальная программа\Отчеты\"/>
    </mc:Choice>
  </mc:AlternateContent>
  <bookViews>
    <workbookView xWindow="0" yWindow="0" windowWidth="26355" windowHeight="12960" tabRatio="500"/>
  </bookViews>
  <sheets>
    <sheet name="Лист1" sheetId="1" r:id="rId1"/>
    <sheet name="Лист2" sheetId="2" r:id="rId2"/>
    <sheet name="Лист3" sheetId="3" r:id="rId3"/>
  </sheets>
  <calcPr calcId="162913" iterate="1"/>
</workbook>
</file>

<file path=xl/calcChain.xml><?xml version="1.0" encoding="utf-8"?>
<calcChain xmlns="http://schemas.openxmlformats.org/spreadsheetml/2006/main">
  <c r="G16" i="1" l="1"/>
  <c r="F16" i="1"/>
  <c r="E16" i="1"/>
  <c r="I14" i="1" l="1"/>
  <c r="H14" i="1"/>
  <c r="H21" i="1" l="1"/>
  <c r="G21" i="1"/>
  <c r="F21" i="1"/>
  <c r="E21" i="1"/>
  <c r="G22" i="1"/>
  <c r="F19" i="1"/>
  <c r="F24" i="1" s="1"/>
  <c r="E22" i="1"/>
  <c r="I21" i="1" l="1"/>
  <c r="G19" i="1"/>
  <c r="F22" i="1"/>
  <c r="E19" i="1"/>
  <c r="E24" i="1" s="1"/>
  <c r="H15" i="1"/>
  <c r="I15" i="1"/>
  <c r="I13" i="1"/>
  <c r="H13" i="1"/>
  <c r="I19" i="1" l="1"/>
  <c r="G24" i="1"/>
  <c r="I24" i="1" s="1"/>
  <c r="I22" i="1"/>
  <c r="I25" i="1"/>
  <c r="I18" i="1"/>
  <c r="H16" i="1"/>
  <c r="H22" i="1" l="1"/>
  <c r="H24" i="1" s="1"/>
  <c r="H19" i="1"/>
  <c r="I16" i="1" l="1"/>
</calcChain>
</file>

<file path=xl/sharedStrings.xml><?xml version="1.0" encoding="utf-8"?>
<sst xmlns="http://schemas.openxmlformats.org/spreadsheetml/2006/main" count="61" uniqueCount="48">
  <si>
    <t xml:space="preserve">Отчет </t>
  </si>
  <si>
    <t xml:space="preserve"> по состоянию на</t>
  </si>
  <si>
    <t xml:space="preserve">                           (наименование программы)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</si>
  <si>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</si>
  <si>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</si>
  <si>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</si>
  <si>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</si>
  <si>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</si>
  <si>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</si>
  <si>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</si>
  <si>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</si>
  <si>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</si>
  <si>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</si>
  <si>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</si>
  <si>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</si>
  <si>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</si>
  <si>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</si>
  <si>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</si>
  <si>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</si>
  <si>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</si>
  <si>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Дергилев О.В.</t>
  </si>
  <si>
    <t>5-00-61</t>
  </si>
  <si>
    <t>ответственный исполнитель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</si>
  <si>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</si>
  <si>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</si>
  <si>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</si>
  <si>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</si>
  <si>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</si>
  <si>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</si>
  <si>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</si>
  <si>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</si>
  <si>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</si>
  <si>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</si>
  <si>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</si>
  <si>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</si>
  <si>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</si>
  <si>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Управление информационных технологий администрации города Югорска</t>
  </si>
  <si>
    <t>Ответственный исполнитель: Управление информационных технологий</t>
  </si>
  <si>
    <t>Управление информационных технологий</t>
  </si>
  <si>
    <t>Ответственный исполнитель: Департамент финансов</t>
  </si>
  <si>
    <t>Ефремов П.Н.</t>
  </si>
  <si>
    <t>Управление информационных технологий, Департамент финансов</t>
  </si>
  <si>
    <t>2024 г.</t>
  </si>
  <si>
    <t>Обеспечено круглосуточное функционирование официального сайта, портала органов местного самоуправления в сети Интернет, корпоративного портала, сопровождение ПО.</t>
  </si>
  <si>
    <t>31 декабря</t>
  </si>
  <si>
    <t>Выполнена поставка МФУ (17 шт), запасных частей для средств вычислительной техники, видеостены, IP-телефонов, сменных блоков для системы электропитания серверов, оборудования для проведения мероприятий.</t>
  </si>
  <si>
    <t>Выполнена модернизация системы видеонаблюдения на сумму 278,7 тыс. руб, сопровождение сети VipNet на сумму 686,0 тыс. руб.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</si>
  <si>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15 января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</si>
</sst>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145" zoomScaleNormal="145" workbookViewId="0">
      <selection activeCell="A13" sqref="A13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x14ac:dyDescent="0.25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2"/>
      <c r="B3" s="2"/>
      <c r="C3" s="2"/>
      <c r="D3" s="3"/>
      <c r="E3" s="3" t="s">
        <v>1</v>
      </c>
      <c r="F3" s="4" t="s">
        <v>44</v>
      </c>
      <c r="G3" s="5" t="s">
        <v>42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0" t="s">
        <v>23</v>
      </c>
      <c r="B5" s="50"/>
      <c r="C5" s="50"/>
      <c r="D5" s="50"/>
      <c r="E5" s="50"/>
      <c r="F5" s="50"/>
    </row>
    <row r="6" spans="1:10" x14ac:dyDescent="0.25">
      <c r="A6" s="51" t="s">
        <v>2</v>
      </c>
      <c r="B6" s="51"/>
      <c r="C6" s="51"/>
      <c r="D6" s="51"/>
    </row>
    <row r="7" spans="1:10" ht="15.75" x14ac:dyDescent="0.25">
      <c r="A7" s="52" t="s">
        <v>36</v>
      </c>
      <c r="B7" s="52"/>
      <c r="C7" s="52"/>
      <c r="D7" s="52"/>
      <c r="E7" s="52"/>
      <c r="F7" s="52"/>
    </row>
    <row r="8" spans="1:10" x14ac:dyDescent="0.25">
      <c r="A8" s="51" t="s">
        <v>3</v>
      </c>
      <c r="B8" s="51"/>
      <c r="C8" s="51"/>
      <c r="D8" s="51"/>
      <c r="J8" s="1" t="s">
        <v>4</v>
      </c>
    </row>
    <row r="9" spans="1:10" ht="27.75" customHeight="1" x14ac:dyDescent="0.25">
      <c r="A9" s="45" t="s">
        <v>5</v>
      </c>
      <c r="B9" s="45" t="s">
        <v>29</v>
      </c>
      <c r="C9" s="47" t="s">
        <v>30</v>
      </c>
      <c r="D9" s="47" t="s">
        <v>6</v>
      </c>
      <c r="E9" s="47" t="s">
        <v>7</v>
      </c>
      <c r="F9" s="48" t="s">
        <v>8</v>
      </c>
      <c r="G9" s="47" t="s">
        <v>9</v>
      </c>
      <c r="H9" s="44" t="s">
        <v>10</v>
      </c>
      <c r="I9" s="44"/>
      <c r="J9" s="45" t="s">
        <v>11</v>
      </c>
    </row>
    <row r="10" spans="1:10" ht="29.25" customHeight="1" x14ac:dyDescent="0.25">
      <c r="A10" s="45"/>
      <c r="B10" s="45"/>
      <c r="C10" s="47"/>
      <c r="D10" s="47"/>
      <c r="E10" s="47"/>
      <c r="F10" s="48"/>
      <c r="G10" s="47"/>
      <c r="H10" s="8" t="s">
        <v>12</v>
      </c>
      <c r="I10" s="8" t="s">
        <v>13</v>
      </c>
      <c r="J10" s="45"/>
    </row>
    <row r="11" spans="1:10" ht="24" customHeight="1" x14ac:dyDescent="0.25">
      <c r="A11" s="45"/>
      <c r="B11" s="45"/>
      <c r="C11" s="47"/>
      <c r="D11" s="47"/>
      <c r="E11" s="47"/>
      <c r="F11" s="48"/>
      <c r="G11" s="47"/>
      <c r="H11" s="9" t="s">
        <v>14</v>
      </c>
      <c r="I11" s="9" t="s">
        <v>15</v>
      </c>
      <c r="J11" s="45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52.5" customHeight="1" x14ac:dyDescent="0.25">
      <c r="A13" s="12" t="s">
        <v>16</v>
      </c>
      <c r="B13" s="13" t="s">
        <v>25</v>
      </c>
      <c r="C13" s="14" t="s">
        <v>38</v>
      </c>
      <c r="D13" s="15" t="s">
        <v>17</v>
      </c>
      <c r="E13" s="34">
        <v>1177.7</v>
      </c>
      <c r="F13" s="34">
        <v>1177.7</v>
      </c>
      <c r="G13" s="34">
        <v>1177.7</v>
      </c>
      <c r="H13" s="15">
        <f>F13-G13</f>
        <v>0</v>
      </c>
      <c r="I13" s="16">
        <f>IF(G13=0,0,(G13/F13))</f>
        <v>1</v>
      </c>
      <c r="J13" s="39" t="s">
        <v>43</v>
      </c>
    </row>
    <row r="14" spans="1:10" s="32" customFormat="1" ht="64.5" customHeight="1" x14ac:dyDescent="0.25">
      <c r="A14" s="37" t="s">
        <v>24</v>
      </c>
      <c r="B14" s="38" t="s">
        <v>27</v>
      </c>
      <c r="C14" s="33" t="s">
        <v>41</v>
      </c>
      <c r="D14" s="34" t="s">
        <v>17</v>
      </c>
      <c r="E14" s="34">
        <v>5250.5</v>
      </c>
      <c r="F14" s="34">
        <v>5250.5</v>
      </c>
      <c r="G14" s="34">
        <v>5250.4</v>
      </c>
      <c r="H14" s="34">
        <f>F14-G14</f>
        <v>0.1000000000003638</v>
      </c>
      <c r="I14" s="35">
        <f>IF(G14=0,0,(G14/F14))</f>
        <v>0.99998095419483857</v>
      </c>
      <c r="J14" s="40" t="s">
        <v>45</v>
      </c>
    </row>
    <row r="15" spans="1:10" ht="39" customHeight="1" x14ac:dyDescent="0.25">
      <c r="A15" s="12" t="s">
        <v>18</v>
      </c>
      <c r="B15" s="13" t="s">
        <v>26</v>
      </c>
      <c r="C15" s="33" t="s">
        <v>38</v>
      </c>
      <c r="D15" s="15" t="s">
        <v>17</v>
      </c>
      <c r="E15" s="34">
        <v>1800.5</v>
      </c>
      <c r="F15" s="34">
        <v>1800.5</v>
      </c>
      <c r="G15" s="34">
        <v>1800.5</v>
      </c>
      <c r="H15" s="15">
        <f>F15-G15</f>
        <v>0</v>
      </c>
      <c r="I15" s="16">
        <f>IF(G15=0,0,(G15/F15))</f>
        <v>1</v>
      </c>
      <c r="J15" s="40" t="s">
        <v>46</v>
      </c>
    </row>
    <row r="16" spans="1:10" s="17" customFormat="1" ht="18" customHeight="1" x14ac:dyDescent="0.25">
      <c r="A16" s="46" t="s">
        <v>31</v>
      </c>
      <c r="B16" s="46"/>
      <c r="C16" s="46"/>
      <c r="D16" s="26" t="s">
        <v>17</v>
      </c>
      <c r="E16" s="27">
        <f>E13+E14+E15</f>
        <v>8228.7000000000007</v>
      </c>
      <c r="F16" s="36">
        <f>F13+F14+F15</f>
        <v>8228.7000000000007</v>
      </c>
      <c r="G16" s="36">
        <f>G13+G14+G15</f>
        <v>8228.5999999999985</v>
      </c>
      <c r="H16" s="27">
        <f>SUM(H13:H15)</f>
        <v>0.1000000000003638</v>
      </c>
      <c r="I16" s="28">
        <f t="shared" ref="I16:I18" si="0">IF(G16=0,0,(G16/F16))</f>
        <v>0.99998784741210611</v>
      </c>
      <c r="J16" s="27"/>
    </row>
    <row r="17" spans="1:10" ht="13.5" customHeight="1" x14ac:dyDescent="0.25">
      <c r="A17" s="41" t="s">
        <v>33</v>
      </c>
      <c r="B17" s="41"/>
      <c r="C17" s="41"/>
      <c r="D17" s="18"/>
      <c r="E17" s="30"/>
      <c r="F17" s="30"/>
      <c r="G17" s="30"/>
      <c r="H17" s="30"/>
      <c r="I17" s="31"/>
      <c r="J17" s="19"/>
    </row>
    <row r="18" spans="1:10" ht="16.5" customHeight="1" x14ac:dyDescent="0.25">
      <c r="A18" s="42" t="s">
        <v>19</v>
      </c>
      <c r="B18" s="42"/>
      <c r="C18" s="42"/>
      <c r="D18" s="18" t="s">
        <v>17</v>
      </c>
      <c r="E18" s="30">
        <v>0</v>
      </c>
      <c r="F18" s="30">
        <v>0</v>
      </c>
      <c r="G18" s="30">
        <v>0</v>
      </c>
      <c r="H18" s="30">
        <v>0</v>
      </c>
      <c r="I18" s="31">
        <f t="shared" si="0"/>
        <v>0</v>
      </c>
      <c r="J18" s="19"/>
    </row>
    <row r="19" spans="1:10" ht="16.5" customHeight="1" x14ac:dyDescent="0.25">
      <c r="A19" s="42" t="s">
        <v>32</v>
      </c>
      <c r="B19" s="42"/>
      <c r="C19" s="42"/>
      <c r="D19" s="18" t="s">
        <v>17</v>
      </c>
      <c r="E19" s="30">
        <f>E16</f>
        <v>8228.7000000000007</v>
      </c>
      <c r="F19" s="30">
        <f t="shared" ref="F19:H21" si="1">F16</f>
        <v>8228.7000000000007</v>
      </c>
      <c r="G19" s="30">
        <f t="shared" si="1"/>
        <v>8228.5999999999985</v>
      </c>
      <c r="H19" s="30">
        <f t="shared" si="1"/>
        <v>0.1000000000003638</v>
      </c>
      <c r="I19" s="31">
        <f t="shared" ref="I19" si="2">IF(G19=0,0,(G19/F19))</f>
        <v>0.99998784741210611</v>
      </c>
      <c r="J19" s="19"/>
    </row>
    <row r="20" spans="1:10" ht="13.5" customHeight="1" x14ac:dyDescent="0.25">
      <c r="A20" s="41" t="s">
        <v>33</v>
      </c>
      <c r="B20" s="41"/>
      <c r="C20" s="41"/>
      <c r="D20" s="18"/>
      <c r="E20" s="30"/>
      <c r="F20" s="30"/>
      <c r="G20" s="30"/>
      <c r="H20" s="30"/>
      <c r="I20" s="31"/>
      <c r="J20" s="19"/>
    </row>
    <row r="21" spans="1:10" ht="16.5" customHeight="1" x14ac:dyDescent="0.25">
      <c r="A21" s="42" t="s">
        <v>34</v>
      </c>
      <c r="B21" s="42"/>
      <c r="C21" s="42"/>
      <c r="D21" s="18" t="s">
        <v>17</v>
      </c>
      <c r="E21" s="30">
        <f>E18</f>
        <v>0</v>
      </c>
      <c r="F21" s="30">
        <f t="shared" si="1"/>
        <v>0</v>
      </c>
      <c r="G21" s="30">
        <f t="shared" si="1"/>
        <v>0</v>
      </c>
      <c r="H21" s="30">
        <f t="shared" si="1"/>
        <v>0</v>
      </c>
      <c r="I21" s="31">
        <f t="shared" ref="I21" si="3">IF(G21=0,0,(G21/F21))</f>
        <v>0</v>
      </c>
      <c r="J21" s="19"/>
    </row>
    <row r="22" spans="1:10" ht="16.5" customHeight="1" x14ac:dyDescent="0.25">
      <c r="A22" s="42" t="s">
        <v>35</v>
      </c>
      <c r="B22" s="42"/>
      <c r="C22" s="42"/>
      <c r="D22" s="18" t="s">
        <v>17</v>
      </c>
      <c r="E22" s="30">
        <f>E16</f>
        <v>8228.7000000000007</v>
      </c>
      <c r="F22" s="30">
        <f t="shared" ref="F22:H22" si="4">F16</f>
        <v>8228.7000000000007</v>
      </c>
      <c r="G22" s="30">
        <f t="shared" si="4"/>
        <v>8228.5999999999985</v>
      </c>
      <c r="H22" s="30">
        <f t="shared" si="4"/>
        <v>0.1000000000003638</v>
      </c>
      <c r="I22" s="31">
        <f t="shared" ref="I22" si="5">IF(G22=0,0,(G22/F22))</f>
        <v>0.99998784741210611</v>
      </c>
      <c r="J22" s="19"/>
    </row>
    <row r="23" spans="1:10" ht="13.5" customHeight="1" x14ac:dyDescent="0.25">
      <c r="A23" s="41" t="s">
        <v>33</v>
      </c>
      <c r="B23" s="41"/>
      <c r="C23" s="41"/>
      <c r="D23" s="18"/>
      <c r="E23" s="30"/>
      <c r="F23" s="30"/>
      <c r="G23" s="30"/>
      <c r="H23" s="30"/>
      <c r="I23" s="31"/>
      <c r="J23" s="19"/>
    </row>
    <row r="24" spans="1:10" s="32" customFormat="1" ht="27" customHeight="1" x14ac:dyDescent="0.25">
      <c r="A24" s="43" t="s">
        <v>37</v>
      </c>
      <c r="B24" s="43"/>
      <c r="C24" s="43"/>
      <c r="D24" s="18" t="s">
        <v>17</v>
      </c>
      <c r="E24" s="30">
        <f>E19</f>
        <v>8228.7000000000007</v>
      </c>
      <c r="F24" s="30">
        <f t="shared" ref="F24:G24" si="6">F19</f>
        <v>8228.7000000000007</v>
      </c>
      <c r="G24" s="30">
        <f t="shared" si="6"/>
        <v>8228.5999999999985</v>
      </c>
      <c r="H24" s="30">
        <f>H22</f>
        <v>0.1000000000003638</v>
      </c>
      <c r="I24" s="31">
        <f t="shared" ref="I24" si="7">IF(G24=0,0,(G24/F24))</f>
        <v>0.99998784741210611</v>
      </c>
      <c r="J24" s="29"/>
    </row>
    <row r="25" spans="1:10" ht="15" customHeight="1" x14ac:dyDescent="0.25">
      <c r="A25" s="43" t="s">
        <v>39</v>
      </c>
      <c r="B25" s="43"/>
      <c r="C25" s="43"/>
      <c r="D25" s="18" t="s">
        <v>17</v>
      </c>
      <c r="E25" s="30">
        <v>0</v>
      </c>
      <c r="F25" s="30">
        <v>0</v>
      </c>
      <c r="G25" s="30">
        <v>0</v>
      </c>
      <c r="H25" s="30">
        <v>0</v>
      </c>
      <c r="I25" s="31">
        <f t="shared" ref="I25" si="8">IF(G25=0,0,(G25/F25))</f>
        <v>0</v>
      </c>
      <c r="J25" s="29"/>
    </row>
    <row r="26" spans="1:10" ht="12" customHeight="1" x14ac:dyDescent="0.25">
      <c r="A26" s="20"/>
    </row>
    <row r="27" spans="1:10" x14ac:dyDescent="0.25">
      <c r="A27" s="21" t="s">
        <v>38</v>
      </c>
      <c r="B27" s="22"/>
      <c r="C27" s="11" t="s">
        <v>40</v>
      </c>
      <c r="D27" s="22"/>
      <c r="F27" s="1" t="s">
        <v>20</v>
      </c>
      <c r="G27" s="22"/>
      <c r="H27" s="11" t="s">
        <v>21</v>
      </c>
    </row>
    <row r="28" spans="1:10" ht="16.5" customHeight="1" x14ac:dyDescent="0.25">
      <c r="A28" s="23"/>
      <c r="B28" s="24" t="s">
        <v>22</v>
      </c>
    </row>
    <row r="29" spans="1:10" x14ac:dyDescent="0.25">
      <c r="A29" s="25" t="s">
        <v>47</v>
      </c>
    </row>
  </sheetData>
  <mergeCells count="25"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  <mergeCell ref="H9:I9"/>
    <mergeCell ref="J9:J11"/>
    <mergeCell ref="A16:C16"/>
    <mergeCell ref="A18:C18"/>
    <mergeCell ref="A19:C19"/>
    <mergeCell ref="A17:C17"/>
    <mergeCell ref="E9:E11"/>
    <mergeCell ref="F9:F11"/>
    <mergeCell ref="G9:G11"/>
    <mergeCell ref="A20:C20"/>
    <mergeCell ref="A21:C21"/>
    <mergeCell ref="A22:C22"/>
    <mergeCell ref="A23:C23"/>
    <mergeCell ref="A25:C25"/>
    <mergeCell ref="A24:C2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2025-01-15T09:52:16Z</cp:lastPrinted>
  <dcterms:created xsi:type="dcterms:W3CDTF">2006-09-16T00:00:00Z</dcterms:created>
  <dcterms:modified xsi:type="dcterms:W3CDTF">2025-01-15T10:01:36Z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